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65446" windowWidth="12120" windowHeight="9120" activeTab="1"/>
  </bookViews>
  <sheets>
    <sheet name="aug" sheetId="1" r:id="rId1"/>
    <sheet name="balsh" sheetId="2" r:id="rId2"/>
    <sheet name="cashflow" sheetId="3" r:id="rId3"/>
    <sheet name="Equity" sheetId="4" r:id="rId4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<sst xmlns="http://schemas.openxmlformats.org/spreadsheetml/2006/main" count="141" uniqueCount="101">
  <si>
    <t>AJIYA BERHAD (company no. 377627-W)</t>
  </si>
  <si>
    <t>(Incorporated in Malaysia)</t>
  </si>
  <si>
    <t>Condensed Consolidated Income Statements for the third quarter ended 31st August, 2005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</si>
  <si>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</si>
  <si>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</si>
  <si>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</si>
  <si>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</si>
  <si>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</si>
  <si>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</si>
  <si>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</si>
  <si>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</si>
  <si>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</si>
  <si>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</si>
  <si>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</si>
  <si>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Earnings per share:</t>
  </si>
  <si>
    <t>(a) Basic (based on 69,223,821 ordinary</t>
  </si>
  <si>
    <t xml:space="preserve">    shares) (sen)</t>
  </si>
  <si>
    <t>(b) Fully diluted (based on 69,223,821</t>
  </si>
  <si>
    <t xml:space="preserve">    ordinary shares) (sen)</t>
  </si>
  <si>
    <t xml:space="preserve">(The Condensed Consolidated Income Statements should be read in conjunction with the Annual </t>
  </si>
  <si>
    <t xml:space="preserve">  Financial Report for the year ended 30th November 2004)</t>
  </si>
  <si>
    <t>CURRENT</t>
  </si>
  <si>
    <t>QUARTER ENDED</t>
  </si>
  <si>
    <t>31 AUGUST</t>
  </si>
  <si>
    <t>RM'000</t>
  </si>
  <si>
    <t>COMPARATIVE</t>
  </si>
  <si>
    <t>9 MONTH</t>
  </si>
  <si>
    <t>CUMULATIVE</t>
  </si>
  <si>
    <t>TO DATE</t>
  </si>
  <si>
    <t>CUMMULATIVE</t>
  </si>
  <si>
    <t>Condensed Consolidated Balance Sheets as at 31 August 2005</t>
  </si>
  <si>
    <t>Property, plant and equipment</t>
  </si>
  <si>
    <t>Intangible assets</t>
  </si>
  <si>
    <t>Investments in associate</t>
  </si>
  <si>
    <t>Other investments</t>
  </si>
  <si>
    <t>Current  Assets</t>
  </si>
  <si>
    <t xml:space="preserve">    Inventories </t>
  </si>
  <si>
    <t xml:space="preserve">    Debtors</t>
  </si>
  <si>
    <t xml:space="preserve">    Cash &amp; cash equivalents</t>
  </si>
  <si>
    <t>Current Liabilities</t>
  </si>
  <si>
    <t xml:space="preserve">    Trade and other creditors</t>
  </si>
  <si>
    <t xml:space="preserve">     Overdraft &amp; short term borrowings</t>
  </si>
  <si>
    <t xml:space="preserve">     Taxation</t>
  </si>
  <si>
    <t xml:space="preserve">Net Current Assets </t>
  </si>
  <si>
    <t>Share capital</t>
  </si>
  <si>
    <t>Reserves</t>
  </si>
  <si>
    <t>Shareholders' funds</t>
  </si>
  <si>
    <t>Minority interests</t>
  </si>
  <si>
    <t>Long Term Liabilities</t>
  </si>
  <si>
    <t xml:space="preserve">    Borrowings</t>
  </si>
  <si>
    <t xml:space="preserve">    Bonds (Debt securities)</t>
  </si>
  <si>
    <t xml:space="preserve">    Other deferred liabilities</t>
  </si>
  <si>
    <t>Net tangible assets per share (sen)</t>
  </si>
  <si>
    <t xml:space="preserve">(The Condensed Consolidated Balance Sheets should be read in conjunction with the Annual </t>
  </si>
  <si>
    <t xml:space="preserve">AS AT </t>
  </si>
  <si>
    <t>31 AUGUST 2005</t>
  </si>
  <si>
    <t>-</t>
  </si>
  <si>
    <t>Audited result</t>
  </si>
  <si>
    <t>30 NOVEMBER 2004</t>
  </si>
  <si>
    <t>Condensed Consolidated Cash Flow Statements for the third quarter ended 31 August 2005</t>
  </si>
  <si>
    <t>Net 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</si>
  <si>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</si>
  <si>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</si>
  <si>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</si>
  <si>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</si>
  <si>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</si>
  <si>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</si>
  <si>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</si>
  <si>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Tax paid</t>
  </si>
  <si>
    <t>Net cash flows from operating activities</t>
  </si>
  <si>
    <t>Investing Activities</t>
  </si>
  <si>
    <t xml:space="preserve">      - Equity investments</t>
  </si>
  <si>
    <t xml:space="preserve">      - Other investments</t>
  </si>
  <si>
    <t>Financing Activities</t>
  </si>
  <si>
    <t xml:space="preserve">     - Transactions with owners as owners</t>
  </si>
  <si>
    <t xml:space="preserve">     - Bank borrowings</t>
  </si>
  <si>
    <t xml:space="preserve">     - Debt securities issued</t>
  </si>
  <si>
    <t>Net change in Cash &amp; cash equivalents</t>
  </si>
  <si>
    <t>Cash &amp; cash equivalents at beginning of year</t>
  </si>
  <si>
    <t>Cash &amp; cash equivalents as at 1st quarter</t>
  </si>
  <si>
    <t xml:space="preserve">(The Condensed Consolidated Cash Flow Statements should be read in conjunction with the Annual </t>
  </si>
  <si>
    <t>31 AUGUST 2004</t>
  </si>
  <si>
    <t>Condensed Consolidated Statements of Changes in Equity for the third quarter ended 31 August 2005</t>
  </si>
  <si>
    <t xml:space="preserve">Year ended </t>
  </si>
  <si>
    <t>30 November 2005</t>
  </si>
  <si>
    <t>Balance at beginning of year</t>
  </si>
  <si>
    <t>Dividend paid</t>
  </si>
  <si>
    <t>Movements during the period</t>
  </si>
  <si>
    <t>Balance at end of period</t>
  </si>
  <si>
    <t>Year ended</t>
  </si>
  <si>
    <t>30 November 2004</t>
  </si>
  <si>
    <t>Movements during the year</t>
  </si>
  <si>
    <t>Balance at end of year</t>
  </si>
  <si>
    <t xml:space="preserve">(The Condensed Consolidated Statements of Changes in Equity should be read in conjunction with the Annual </t>
  </si>
  <si>
    <t>Share Capital</t>
  </si>
  <si>
    <t>Reserve</t>
  </si>
  <si>
    <t>attributable to</t>
  </si>
  <si>
    <t>Capital</t>
  </si>
  <si>
    <t xml:space="preserve">attributable to </t>
  </si>
  <si>
    <t>Retained profits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</si>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</sst>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Courier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1" xfId="0" applyNumberFormat="1" applyFont="1" applyAlignment="1">
      <alignment horizontal="center"/>
    </xf>
    <xf numFmtId="3" fontId="0" fillId="0" borderId="2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3" xfId="0" applyNumberFormat="1" applyFont="1" applyAlignment="1">
      <alignment horizontal="center"/>
    </xf>
    <xf numFmtId="3" fontId="0" fillId="0" borderId="3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0" fontId="0" fillId="0" borderId="3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1" xfId="0" applyNumberFormat="1" applyFont="1" applyAlignment="1">
      <alignment horizontal="center"/>
    </xf>
    <xf numFmtId="0" fontId="0" fillId="0" borderId="1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5"/>
  <sheetViews>
    <sheetView showOutlineSymbols="0" zoomScale="87" zoomScaleNormal="87" workbookViewId="0" topLeftCell="A1">
      <selection activeCell="J46" sqref="A1:J46"/>
    </sheetView>
  </sheetViews>
  <sheetFormatPr defaultColWidth="8.88671875" defaultRowHeight="15" customHeight="1"/>
  <cols>
    <col min="1" max="1" width="5.5546875" style="0" customWidth="1"/>
    <col min="2" max="2" width="33.6640625" style="4" customWidth="1"/>
    <col min="3" max="3" width="18.6640625" style="4" customWidth="1"/>
    <col min="4" max="4" width="3.6640625" style="4" customWidth="1"/>
    <col min="5" max="5" width="18.6640625" style="15" customWidth="1"/>
    <col min="6" max="6" width="3.6640625" style="4" customWidth="1"/>
    <col min="7" max="7" width="18.6640625" style="15" customWidth="1"/>
    <col min="8" max="8" width="3.6640625" style="4" customWidth="1"/>
    <col min="9" max="9" width="18.6640625" style="15" customWidth="1"/>
    <col min="10" max="10" width="3.6640625" style="4" customWidth="1"/>
    <col min="11" max="254" width="8.6640625" style="4" customWidth="1"/>
    <col min="255" max="16384" width="9.6640625" style="1" customWidth="1"/>
  </cols>
  <sheetData>
    <row r="1" spans="2:9" ht="18" customHeight="1">
      <c r="B1" s="2" t="s">
        <v>0</v>
      </c>
      <c r="C1" s="3"/>
      <c r="D1" s="3"/>
      <c r="E1" s="3"/>
      <c r="F1" s="3"/>
      <c r="G1" s="3"/>
      <c r="H1" s="3"/>
      <c r="I1" s="3"/>
    </row>
    <row r="2" spans="2:9" ht="15" customHeight="1">
      <c r="B2" s="2" t="s">
        <v>1</v>
      </c>
      <c r="C2" s="3"/>
      <c r="D2" s="3"/>
      <c r="E2" s="3"/>
      <c r="F2" s="3"/>
      <c r="G2" s="3"/>
      <c r="H2" s="3"/>
      <c r="I2" s="3"/>
    </row>
    <row r="3" spans="2:9" ht="15" customHeight="1">
      <c r="B3" s="5"/>
      <c r="C3" s="3"/>
      <c r="D3" s="3"/>
      <c r="E3" s="3"/>
      <c r="F3" s="3"/>
      <c r="G3" s="3"/>
      <c r="H3" s="3"/>
      <c r="I3" s="3"/>
    </row>
    <row r="4" spans="2:9" ht="15" customHeight="1">
      <c r="B4" s="2" t="s">
        <v>2</v>
      </c>
      <c r="C4" s="3"/>
      <c r="D4" s="3"/>
      <c r="E4" s="3"/>
      <c r="F4" s="3"/>
      <c r="G4" s="3"/>
      <c r="H4" s="3"/>
      <c r="I4" s="3"/>
    </row>
    <row r="5" spans="2:9" ht="13.5" customHeight="1">
      <c r="B5" s="5"/>
      <c r="C5" s="3"/>
      <c r="D5" s="3"/>
      <c r="E5" s="3"/>
      <c r="F5" s="3"/>
      <c r="G5" s="3"/>
      <c r="H5" s="3"/>
      <c r="I5" s="3"/>
    </row>
    <row r="6" spans="2:9" ht="13.5" customHeight="1">
      <c r="B6" s="5"/>
      <c r="C6" s="3"/>
      <c r="D6" s="3"/>
      <c r="E6" s="3"/>
      <c r="F6" s="3"/>
      <c r="G6" s="3"/>
      <c r="H6" s="3"/>
      <c r="I6" s="3"/>
    </row>
    <row r="7" spans="2:9" ht="13.5" customHeight="1">
      <c r="B7" s="5"/>
      <c r="C7" s="6">
        <v>2005</v>
      </c>
      <c r="D7" s="6"/>
      <c r="E7" s="6">
        <v>2004</v>
      </c>
      <c r="F7" s="6"/>
      <c r="G7" s="6">
        <v>2005</v>
      </c>
      <c r="H7" s="6"/>
      <c r="I7" s="6">
        <v>2004</v>
      </c>
    </row>
    <row r="8" spans="2:9" ht="15" customHeight="1">
      <c r="B8" s="5"/>
      <c r="C8" s="6" t="s">
        <v>21</v>
      </c>
      <c r="D8" s="6"/>
      <c r="E8" s="6" t="s">
        <v>25</v>
      </c>
      <c r="F8" s="6"/>
      <c r="G8" s="6" t="s">
        <v>26</v>
      </c>
      <c r="H8" s="6"/>
      <c r="I8" s="6" t="s">
        <v>26</v>
      </c>
    </row>
    <row r="9" spans="2:9" ht="15" customHeight="1">
      <c r="B9" s="5"/>
      <c r="C9" s="6" t="s">
        <v>22</v>
      </c>
      <c r="D9" s="6"/>
      <c r="E9" s="6" t="s">
        <v>22</v>
      </c>
      <c r="F9" s="6"/>
      <c r="G9" s="6" t="s">
        <v>27</v>
      </c>
      <c r="H9" s="6"/>
      <c r="I9" s="6" t="s">
        <v>29</v>
      </c>
    </row>
    <row r="10" spans="2:9" ht="15" customHeight="1">
      <c r="B10" s="5"/>
      <c r="C10" s="6" t="s">
        <v>23</v>
      </c>
      <c r="D10" s="6"/>
      <c r="E10" s="6" t="s">
        <v>23</v>
      </c>
      <c r="F10" s="6"/>
      <c r="G10" s="6" t="s">
        <v>28</v>
      </c>
      <c r="H10" s="6"/>
      <c r="I10" s="6" t="s">
        <v>28</v>
      </c>
    </row>
    <row r="11" spans="2:9" ht="15" customHeight="1">
      <c r="B11" s="5"/>
      <c r="C11" s="7" t="s">
        <v>24</v>
      </c>
      <c r="D11" s="7"/>
      <c r="E11" s="7" t="s">
        <v>24</v>
      </c>
      <c r="F11" s="7"/>
      <c r="G11" s="7" t="s">
        <v>24</v>
      </c>
      <c r="H11" s="7"/>
      <c r="I11" s="7" t="s">
        <v>24</v>
      </c>
    </row>
    <row r="12" spans="2:9" ht="15" customHeight="1">
      <c r="B12" s="5"/>
      <c r="C12" s="8"/>
      <c r="D12" s="8"/>
      <c r="E12" s="8"/>
      <c r="F12" s="8"/>
      <c r="G12" s="8"/>
      <c r="H12" s="8"/>
      <c r="I12" s="8"/>
    </row>
    <row r="13" spans="2:9" ht="15" customHeight="1">
      <c r="B13" s="5" t="s">
        <v>3</v>
      </c>
      <c r="C13" s="8">
        <v>42932</v>
      </c>
      <c r="D13" s="8"/>
      <c r="E13" s="8">
        <v>40123</v>
      </c>
      <c r="F13" s="8"/>
      <c r="G13" s="8">
        <v>124742</v>
      </c>
      <c r="H13" s="8"/>
      <c r="I13" s="8">
        <v>118194</v>
      </c>
    </row>
    <row r="14" spans="2:9" ht="15" customHeight="1">
      <c r="B14" s="5"/>
      <c r="C14" s="8"/>
      <c r="D14" s="8"/>
      <c r="E14" s="8"/>
      <c r="F14" s="8"/>
      <c r="G14" s="8"/>
      <c r="H14" s="8"/>
      <c r="I14" s="8"/>
    </row>
    <row r="15" spans="2:9" ht="15" customHeight="1">
      <c r="B15" s="5" t="s">
        <v>4</v>
      </c>
      <c r="C15" s="8">
        <v>-39952</v>
      </c>
      <c r="D15" s="8"/>
      <c r="E15" s="8">
        <v>-35483</v>
      </c>
      <c r="F15" s="8"/>
      <c r="G15" s="8">
        <v>-113922</v>
      </c>
      <c r="H15" s="8"/>
      <c r="I15" s="8">
        <v>-104277</v>
      </c>
    </row>
    <row r="16" spans="2:9" ht="15" customHeight="1">
      <c r="B16" s="5"/>
      <c r="C16" s="8"/>
      <c r="D16" s="8"/>
      <c r="E16" s="8"/>
      <c r="F16" s="8"/>
      <c r="G16" s="8"/>
      <c r="H16" s="8"/>
      <c r="I16" s="8"/>
    </row>
    <row r="17" spans="2:9" ht="15" customHeight="1">
      <c r="B17" s="5" t="s">
        <v>5</v>
      </c>
      <c r="C17" s="8">
        <v>487</v>
      </c>
      <c r="D17" s="8"/>
      <c r="E17" s="8">
        <v>436</v>
      </c>
      <c r="F17" s="8"/>
      <c r="G17" s="8">
        <v>2402</v>
      </c>
      <c r="H17" s="8"/>
      <c r="I17" s="8">
        <v>1039</v>
      </c>
    </row>
    <row r="18" spans="2:9" ht="15" customHeight="1">
      <c r="B18" s="5"/>
      <c r="C18" s="8"/>
      <c r="D18" s="8"/>
      <c r="E18" s="8"/>
      <c r="F18" s="8"/>
      <c r="G18" s="8"/>
      <c r="H18" s="8"/>
      <c r="I18" s="8"/>
    </row>
    <row r="19" spans="2:9" ht="15" customHeight="1">
      <c r="B19" s="5" t="s">
        <v>6</v>
      </c>
      <c r="C19" s="8">
        <v>3468</v>
      </c>
      <c r="D19" s="8"/>
      <c r="E19" s="8">
        <f>SUM(E13:E17)</f>
        <v>5076</v>
      </c>
      <c r="F19" s="8"/>
      <c r="G19" s="8">
        <v>13223</v>
      </c>
      <c r="H19" s="8"/>
      <c r="I19" s="8">
        <f>SUM(I13:I17)</f>
        <v>14956</v>
      </c>
    </row>
    <row r="20" spans="2:9" ht="15" customHeight="1">
      <c r="B20" s="5"/>
      <c r="C20" s="8"/>
      <c r="D20" s="8"/>
      <c r="E20" s="8"/>
      <c r="F20" s="8"/>
      <c r="G20" s="8"/>
      <c r="H20" s="8"/>
      <c r="I20" s="8"/>
    </row>
    <row r="21" spans="2:9" ht="15" customHeight="1">
      <c r="B21" s="5" t="s">
        <v>7</v>
      </c>
      <c r="C21" s="8">
        <v>-216</v>
      </c>
      <c r="D21" s="8"/>
      <c r="E21" s="8">
        <v>-237</v>
      </c>
      <c r="F21" s="8"/>
      <c r="G21" s="8">
        <v>-570</v>
      </c>
      <c r="H21" s="8"/>
      <c r="I21" s="8">
        <v>-697</v>
      </c>
    </row>
    <row r="22" spans="2:9" ht="15" customHeight="1">
      <c r="B22" s="5"/>
      <c r="C22" s="8"/>
      <c r="D22" s="8"/>
      <c r="E22" s="8"/>
      <c r="F22" s="8"/>
      <c r="G22" s="8"/>
      <c r="H22" s="8"/>
      <c r="I22" s="8"/>
    </row>
    <row r="23" spans="2:9" ht="15" customHeight="1">
      <c r="B23" s="5" t="s">
        <v>8</v>
      </c>
      <c r="C23" s="8">
        <v>-105</v>
      </c>
      <c r="D23" s="8"/>
      <c r="E23" s="8">
        <v>-71</v>
      </c>
      <c r="F23" s="8"/>
      <c r="G23" s="8">
        <v>48</v>
      </c>
      <c r="H23" s="8"/>
      <c r="I23" s="8">
        <v>-158</v>
      </c>
    </row>
    <row r="24" spans="2:9" ht="15" customHeight="1">
      <c r="B24" s="5"/>
      <c r="C24" s="9"/>
      <c r="D24" s="8"/>
      <c r="E24" s="9"/>
      <c r="F24" s="8"/>
      <c r="G24" s="9"/>
      <c r="H24" s="8"/>
      <c r="I24" s="9"/>
    </row>
    <row r="25" spans="2:9" ht="15" customHeight="1">
      <c r="B25" s="5" t="s">
        <v>9</v>
      </c>
      <c r="C25" s="8">
        <f>SUM(C19:C23)</f>
        <v>3147</v>
      </c>
      <c r="D25" s="8"/>
      <c r="E25" s="8">
        <f>SUM(E19:E23)</f>
        <v>4768</v>
      </c>
      <c r="F25" s="8"/>
      <c r="G25" s="8">
        <f>SUM(G19:G23)</f>
        <v>12701</v>
      </c>
      <c r="H25" s="8"/>
      <c r="I25" s="8">
        <f>SUM(I19:I23)</f>
        <v>14101</v>
      </c>
    </row>
    <row r="26" spans="2:9" ht="15" customHeight="1">
      <c r="B26" s="5"/>
      <c r="C26" s="8"/>
      <c r="D26" s="8"/>
      <c r="E26" s="8"/>
      <c r="F26" s="8"/>
      <c r="G26" s="8"/>
      <c r="H26" s="8"/>
      <c r="I26" s="8"/>
    </row>
    <row r="27" spans="2:9" ht="15" customHeight="1">
      <c r="B27" s="5" t="s">
        <v>10</v>
      </c>
      <c r="C27" s="8">
        <v>-564</v>
      </c>
      <c r="D27" s="8"/>
      <c r="E27" s="8">
        <v>-767</v>
      </c>
      <c r="F27" s="8"/>
      <c r="G27" s="8">
        <v>-2546</v>
      </c>
      <c r="H27" s="8"/>
      <c r="I27" s="8">
        <v>-3595</v>
      </c>
    </row>
    <row r="28" spans="2:9" ht="15" customHeight="1">
      <c r="B28" s="5"/>
      <c r="C28" s="9"/>
      <c r="D28" s="8"/>
      <c r="E28" s="9"/>
      <c r="F28" s="8"/>
      <c r="G28" s="9"/>
      <c r="H28" s="8"/>
      <c r="I28" s="9"/>
    </row>
    <row r="29" spans="2:9" ht="15" customHeight="1">
      <c r="B29" s="5" t="s">
        <v>11</v>
      </c>
      <c r="C29" s="8">
        <f>SUM(C25:C27)</f>
        <v>2583</v>
      </c>
      <c r="D29" s="8"/>
      <c r="E29" s="8">
        <f>SUM(E25:E27)</f>
        <v>4001</v>
      </c>
      <c r="F29" s="8"/>
      <c r="G29" s="8">
        <f>SUM(G25:G27)</f>
        <v>10155</v>
      </c>
      <c r="H29" s="8"/>
      <c r="I29" s="8">
        <f>SUM(I25:I27)</f>
        <v>10506</v>
      </c>
    </row>
    <row r="30" spans="2:9" ht="15" customHeight="1">
      <c r="B30" s="5"/>
      <c r="C30" s="8"/>
      <c r="D30" s="8"/>
      <c r="E30" s="8"/>
      <c r="F30" s="8"/>
      <c r="G30" s="8"/>
      <c r="H30" s="8"/>
      <c r="I30" s="8"/>
    </row>
    <row r="31" spans="2:9" ht="15" customHeight="1">
      <c r="B31" s="5" t="s">
        <v>12</v>
      </c>
      <c r="C31" s="8">
        <v>-440</v>
      </c>
      <c r="D31" s="8"/>
      <c r="E31" s="8">
        <v>-543</v>
      </c>
      <c r="F31" s="8"/>
      <c r="G31" s="8">
        <v>-1993</v>
      </c>
      <c r="H31" s="8"/>
      <c r="I31" s="8">
        <v>-1744</v>
      </c>
    </row>
    <row r="32" spans="2:9" ht="15" customHeight="1">
      <c r="B32" s="5"/>
      <c r="C32" s="9"/>
      <c r="D32" s="8"/>
      <c r="E32" s="9"/>
      <c r="F32" s="8"/>
      <c r="G32" s="9"/>
      <c r="H32" s="8"/>
      <c r="I32" s="9"/>
    </row>
    <row r="33" spans="2:9" ht="15" customHeight="1">
      <c r="B33" s="5" t="s">
        <v>13</v>
      </c>
      <c r="C33" s="8">
        <f>SUM(C29:C31)</f>
        <v>2143</v>
      </c>
      <c r="D33" s="8"/>
      <c r="E33" s="8">
        <f>SUM(E29:E31)</f>
        <v>3458</v>
      </c>
      <c r="F33" s="8"/>
      <c r="G33" s="8">
        <f>SUM(G29:G31)</f>
        <v>8162</v>
      </c>
      <c r="H33" s="8"/>
      <c r="I33" s="8">
        <f>SUM(I29:I31)</f>
        <v>8762</v>
      </c>
    </row>
    <row r="34" spans="2:9" ht="15" customHeight="1">
      <c r="B34" s="5"/>
      <c r="C34" s="10"/>
      <c r="D34" s="8"/>
      <c r="E34" s="10"/>
      <c r="F34" s="8"/>
      <c r="G34" s="10"/>
      <c r="H34" s="8"/>
      <c r="I34" s="10"/>
    </row>
    <row r="35" spans="2:9" ht="15" customHeight="1">
      <c r="B35" s="5" t="s">
        <v>14</v>
      </c>
      <c r="C35" s="8"/>
      <c r="D35" s="8"/>
      <c r="E35" s="8"/>
      <c r="F35" s="8"/>
      <c r="G35" s="8"/>
      <c r="H35" s="8"/>
      <c r="I35" s="8"/>
    </row>
    <row r="36" spans="2:9" ht="15" customHeight="1">
      <c r="B36" s="5" t="s">
        <v>15</v>
      </c>
      <c r="C36" s="8"/>
      <c r="D36" s="8"/>
      <c r="E36" s="8"/>
      <c r="F36" s="8"/>
      <c r="G36" s="8"/>
      <c r="H36" s="8"/>
      <c r="I36" s="8"/>
    </row>
    <row r="37" spans="2:9" ht="15" customHeight="1">
      <c r="B37" s="5" t="s">
        <v>16</v>
      </c>
      <c r="C37" s="11">
        <v>3.1</v>
      </c>
      <c r="D37" s="11"/>
      <c r="E37" s="11">
        <v>4.99</v>
      </c>
      <c r="F37" s="11"/>
      <c r="G37" s="11">
        <v>11.79</v>
      </c>
      <c r="H37" s="11"/>
      <c r="I37" s="11">
        <v>12.66</v>
      </c>
    </row>
    <row r="38" spans="2:9" ht="15" customHeight="1">
      <c r="B38" s="5"/>
      <c r="C38" s="12"/>
      <c r="D38" s="11"/>
      <c r="E38" s="12"/>
      <c r="F38" s="11"/>
      <c r="G38" s="12"/>
      <c r="H38" s="11"/>
      <c r="I38" s="12"/>
    </row>
    <row r="39" spans="2:9" ht="15" customHeight="1">
      <c r="B39" s="5" t="s">
        <v>17</v>
      </c>
      <c r="C39" s="11"/>
      <c r="D39" s="11"/>
      <c r="E39" s="11"/>
      <c r="F39" s="11"/>
      <c r="G39" s="11"/>
      <c r="H39" s="11"/>
      <c r="I39" s="11"/>
    </row>
    <row r="40" spans="2:9" ht="15" customHeight="1">
      <c r="B40" s="5" t="s">
        <v>18</v>
      </c>
      <c r="C40" s="11">
        <v>3.1</v>
      </c>
      <c r="D40" s="11"/>
      <c r="E40" s="11">
        <v>4.99</v>
      </c>
      <c r="F40" s="11"/>
      <c r="G40" s="11">
        <v>11.79</v>
      </c>
      <c r="H40" s="11"/>
      <c r="I40" s="11">
        <v>12.66</v>
      </c>
    </row>
    <row r="41" spans="2:9" ht="15" customHeight="1">
      <c r="B41" s="5"/>
      <c r="C41" s="13"/>
      <c r="D41" s="8"/>
      <c r="E41" s="13"/>
      <c r="F41" s="8"/>
      <c r="G41" s="13"/>
      <c r="H41" s="8"/>
      <c r="I41" s="13"/>
    </row>
    <row r="42" spans="2:9" ht="15" customHeight="1">
      <c r="B42" s="5"/>
      <c r="C42" s="3"/>
      <c r="D42" s="3"/>
      <c r="E42" s="3"/>
      <c r="F42" s="3"/>
      <c r="G42" s="3"/>
      <c r="H42" s="3"/>
      <c r="I42" s="3"/>
    </row>
    <row r="43" spans="2:9" ht="15" customHeight="1">
      <c r="B43" s="5" t="s">
        <v>19</v>
      </c>
      <c r="C43" s="3"/>
      <c r="D43" s="3"/>
      <c r="E43" s="3"/>
      <c r="F43" s="3"/>
      <c r="G43" s="3"/>
      <c r="H43" s="3"/>
      <c r="I43" s="3"/>
    </row>
    <row r="44" spans="2:9" ht="15" customHeight="1">
      <c r="B44" s="5" t="s">
        <v>20</v>
      </c>
      <c r="C44" s="3"/>
      <c r="D44" s="3"/>
      <c r="E44" s="3"/>
      <c r="F44" s="3"/>
      <c r="G44" s="3"/>
      <c r="H44" s="3"/>
      <c r="I44" s="3"/>
    </row>
    <row r="45" spans="5:9" ht="15" customHeight="1">
      <c r="E45" s="14"/>
      <c r="F45" s="14"/>
      <c r="G45" s="14"/>
      <c r="H45" s="14"/>
      <c r="I45" s="14"/>
    </row>
  </sheetData>
  <printOptions/>
  <pageMargins left="0.5" right="0.25" top="0.6" bottom="0.3" header="0" footer="0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6"/>
  <sheetViews>
    <sheetView tabSelected="1" showOutlineSymbols="0" zoomScale="87" zoomScaleNormal="87" workbookViewId="0" topLeftCell="A1">
      <selection activeCell="E47" sqref="A1:E47"/>
    </sheetView>
  </sheetViews>
  <sheetFormatPr defaultColWidth="8.88671875" defaultRowHeight="15"/>
  <cols>
    <col min="1" max="1" width="6.4453125" style="0" customWidth="1"/>
    <col min="2" max="2" width="38.6640625" style="17" customWidth="1"/>
    <col min="3" max="3" width="20.77734375" style="17" customWidth="1"/>
    <col min="4" max="4" width="3.6640625" style="17" customWidth="1"/>
    <col min="5" max="5" width="19.6640625" style="17" customWidth="1"/>
    <col min="6" max="6" width="3.6640625" style="17" customWidth="1"/>
    <col min="7" max="16384" width="9.6640625" style="17" customWidth="1"/>
  </cols>
  <sheetData>
    <row r="1" spans="2:5" ht="15" customHeight="1">
      <c r="B1" s="2" t="s">
        <v>0</v>
      </c>
      <c r="C1" s="3"/>
      <c r="D1" s="3"/>
      <c r="E1" s="3"/>
    </row>
    <row r="2" spans="2:5" ht="15" customHeight="1">
      <c r="B2" s="2" t="s">
        <v>1</v>
      </c>
      <c r="C2" s="3"/>
      <c r="D2" s="3"/>
      <c r="E2" s="3"/>
    </row>
    <row r="3" spans="2:5" ht="15" customHeight="1">
      <c r="B3" s="5"/>
      <c r="C3" s="3"/>
      <c r="D3" s="3"/>
      <c r="E3" s="3"/>
    </row>
    <row r="4" spans="2:5" ht="15" customHeight="1">
      <c r="B4" s="2" t="s">
        <v>30</v>
      </c>
      <c r="C4" s="3"/>
      <c r="D4" s="3"/>
      <c r="E4" s="6"/>
    </row>
    <row r="5" spans="2:5" ht="15" customHeight="1">
      <c r="B5" s="5"/>
      <c r="C5" s="3"/>
      <c r="D5" s="3"/>
      <c r="E5" s="7" t="s">
        <v>57</v>
      </c>
    </row>
    <row r="6" spans="2:5" ht="15" customHeight="1">
      <c r="B6" s="5"/>
      <c r="C6" s="6" t="s">
        <v>54</v>
      </c>
      <c r="D6" s="6"/>
      <c r="E6" s="6" t="s">
        <v>54</v>
      </c>
    </row>
    <row r="7" spans="2:5" ht="15" customHeight="1">
      <c r="B7" s="5"/>
      <c r="C7" s="6" t="s">
        <v>55</v>
      </c>
      <c r="D7" s="6"/>
      <c r="E7" s="6" t="s">
        <v>58</v>
      </c>
    </row>
    <row r="8" spans="2:5" ht="15" customHeight="1">
      <c r="B8" s="5"/>
      <c r="C8" s="7" t="s">
        <v>24</v>
      </c>
      <c r="D8" s="7"/>
      <c r="E8" s="7" t="s">
        <v>24</v>
      </c>
    </row>
    <row r="9" spans="2:5" ht="15" customHeight="1">
      <c r="B9" s="5"/>
      <c r="C9" s="3"/>
      <c r="D9" s="3"/>
      <c r="E9" s="3"/>
    </row>
    <row r="10" spans="2:5" ht="15" customHeight="1">
      <c r="B10" s="5" t="s">
        <v>31</v>
      </c>
      <c r="C10" s="8">
        <v>64683</v>
      </c>
      <c r="D10" s="18"/>
      <c r="E10" s="8">
        <v>64478</v>
      </c>
    </row>
    <row r="11" spans="2:5" ht="15" customHeight="1">
      <c r="B11" s="5"/>
      <c r="C11" s="8"/>
      <c r="D11" s="18"/>
      <c r="E11" s="8"/>
    </row>
    <row r="12" spans="2:5" ht="15" customHeight="1">
      <c r="B12" s="5" t="s">
        <v>32</v>
      </c>
      <c r="C12" s="8" t="s">
        <v>56</v>
      </c>
      <c r="D12" s="8"/>
      <c r="E12" s="8" t="s">
        <v>56</v>
      </c>
    </row>
    <row r="13" spans="2:5" ht="15" customHeight="1">
      <c r="B13" s="5"/>
      <c r="C13" s="8"/>
      <c r="D13" s="8"/>
      <c r="E13" s="8"/>
    </row>
    <row r="14" spans="2:5" ht="15" customHeight="1">
      <c r="B14" s="5" t="s">
        <v>33</v>
      </c>
      <c r="C14" s="8">
        <v>1288</v>
      </c>
      <c r="D14" s="8"/>
      <c r="E14" s="8">
        <v>868</v>
      </c>
    </row>
    <row r="15" spans="2:5" ht="15" customHeight="1">
      <c r="B15" s="5"/>
      <c r="C15" s="8"/>
      <c r="D15" s="8"/>
      <c r="E15" s="8"/>
    </row>
    <row r="16" spans="2:5" ht="15" customHeight="1">
      <c r="B16" s="5" t="s">
        <v>34</v>
      </c>
      <c r="C16" s="8">
        <v>856</v>
      </c>
      <c r="D16" s="8"/>
      <c r="E16" s="8">
        <v>856</v>
      </c>
    </row>
    <row r="17" spans="2:5" ht="15" customHeight="1">
      <c r="B17" s="5"/>
      <c r="C17" s="8"/>
      <c r="D17" s="8"/>
      <c r="E17" s="8"/>
    </row>
    <row r="18" spans="2:5" ht="15" customHeight="1">
      <c r="B18" s="5" t="s">
        <v>35</v>
      </c>
      <c r="C18" s="8"/>
      <c r="D18" s="8"/>
      <c r="E18" s="8"/>
    </row>
    <row r="19" spans="2:5" ht="15" customHeight="1">
      <c r="B19" s="5" t="s">
        <v>36</v>
      </c>
      <c r="C19" s="8">
        <v>28728</v>
      </c>
      <c r="D19" s="8"/>
      <c r="E19" s="8">
        <v>39435</v>
      </c>
    </row>
    <row r="20" spans="2:5" ht="15" customHeight="1">
      <c r="B20" s="5" t="s">
        <v>37</v>
      </c>
      <c r="C20" s="8">
        <v>53677</v>
      </c>
      <c r="D20" s="8"/>
      <c r="E20" s="8">
        <v>48417</v>
      </c>
    </row>
    <row r="21" spans="2:5" ht="15" customHeight="1">
      <c r="B21" s="5" t="s">
        <v>38</v>
      </c>
      <c r="C21" s="8">
        <v>16868</v>
      </c>
      <c r="D21" s="8"/>
      <c r="E21" s="8">
        <v>12289</v>
      </c>
    </row>
    <row r="22" spans="2:5" ht="15" customHeight="1">
      <c r="B22" s="5"/>
      <c r="C22" s="9">
        <f>SUM(C19:C21)</f>
        <v>99273</v>
      </c>
      <c r="D22" s="8"/>
      <c r="E22" s="9">
        <f>SUM(E19:E21)</f>
        <v>100141</v>
      </c>
    </row>
    <row r="23" spans="2:5" ht="15" customHeight="1">
      <c r="B23" s="5" t="s">
        <v>39</v>
      </c>
      <c r="C23" s="9"/>
      <c r="D23" s="8"/>
      <c r="E23" s="9"/>
    </row>
    <row r="24" spans="2:5" ht="15" customHeight="1">
      <c r="B24" s="5" t="s">
        <v>40</v>
      </c>
      <c r="C24" s="8">
        <v>18451</v>
      </c>
      <c r="D24" s="8"/>
      <c r="E24" s="8">
        <v>23673</v>
      </c>
    </row>
    <row r="25" spans="2:5" ht="15" customHeight="1">
      <c r="B25" s="5" t="s">
        <v>41</v>
      </c>
      <c r="C25" s="8">
        <v>7151</v>
      </c>
      <c r="D25" s="8"/>
      <c r="E25" s="8">
        <v>7509</v>
      </c>
    </row>
    <row r="26" spans="2:5" ht="15" customHeight="1">
      <c r="B26" s="5" t="s">
        <v>42</v>
      </c>
      <c r="C26" s="8">
        <v>147</v>
      </c>
      <c r="D26" s="8"/>
      <c r="E26" s="8">
        <v>724</v>
      </c>
    </row>
    <row r="27" spans="2:5" ht="15" customHeight="1">
      <c r="B27" s="5"/>
      <c r="C27" s="9">
        <f>SUM(C24:C26)</f>
        <v>25749</v>
      </c>
      <c r="D27" s="8"/>
      <c r="E27" s="9">
        <f>SUM(E24:E26)</f>
        <v>31906</v>
      </c>
    </row>
    <row r="28" spans="2:5" ht="15" customHeight="1">
      <c r="B28" s="5" t="s">
        <v>43</v>
      </c>
      <c r="C28" s="9">
        <f>C22-C27</f>
        <v>73524</v>
      </c>
      <c r="D28" s="8"/>
      <c r="E28" s="9">
        <f>E22-E27</f>
        <v>68235</v>
      </c>
    </row>
    <row r="29" spans="2:5" ht="16.5" customHeight="1">
      <c r="B29" s="5"/>
      <c r="C29" s="9">
        <v>140351</v>
      </c>
      <c r="D29" s="8"/>
      <c r="E29" s="9">
        <v>134437</v>
      </c>
    </row>
    <row r="30" spans="2:5" ht="15" customHeight="1">
      <c r="B30" s="5"/>
      <c r="C30" s="13"/>
      <c r="D30" s="8"/>
      <c r="E30" s="13"/>
    </row>
    <row r="31" spans="3:5" ht="15" customHeight="1">
      <c r="C31" s="8"/>
      <c r="D31" s="8"/>
      <c r="E31" s="8"/>
    </row>
    <row r="32" spans="2:5" ht="15" customHeight="1">
      <c r="B32" s="5" t="s">
        <v>44</v>
      </c>
      <c r="C32" s="8">
        <v>69224</v>
      </c>
      <c r="D32" s="8"/>
      <c r="E32" s="8">
        <v>69224</v>
      </c>
    </row>
    <row r="33" spans="2:5" ht="15" customHeight="1">
      <c r="B33" s="5" t="s">
        <v>45</v>
      </c>
      <c r="C33" s="8">
        <v>47569</v>
      </c>
      <c r="D33" s="8"/>
      <c r="E33" s="8">
        <v>41899</v>
      </c>
    </row>
    <row r="34" spans="2:5" ht="15" customHeight="1">
      <c r="B34" s="5" t="s">
        <v>46</v>
      </c>
      <c r="C34" s="9">
        <f>SUM(C32:C33)</f>
        <v>116793</v>
      </c>
      <c r="D34" s="8"/>
      <c r="E34" s="9">
        <f>SUM(E32:E33)</f>
        <v>111123</v>
      </c>
    </row>
    <row r="35" spans="2:5" ht="15" customHeight="1">
      <c r="B35" s="5" t="s">
        <v>47</v>
      </c>
      <c r="C35" s="8">
        <v>17001</v>
      </c>
      <c r="D35" s="8"/>
      <c r="E35" s="8">
        <v>14842</v>
      </c>
    </row>
    <row r="36" spans="2:5" ht="15" customHeight="1">
      <c r="B36" s="5"/>
      <c r="C36" s="8"/>
      <c r="D36" s="8"/>
      <c r="E36" s="8"/>
    </row>
    <row r="37" spans="2:5" ht="15" customHeight="1">
      <c r="B37" s="5" t="s">
        <v>48</v>
      </c>
      <c r="C37" s="8"/>
      <c r="D37" s="8"/>
      <c r="E37" s="8"/>
    </row>
    <row r="38" spans="2:5" ht="15" customHeight="1">
      <c r="B38" s="5" t="s">
        <v>49</v>
      </c>
      <c r="C38" s="8">
        <v>2610</v>
      </c>
      <c r="D38" s="8"/>
      <c r="E38" s="8">
        <v>4514</v>
      </c>
    </row>
    <row r="39" spans="2:5" ht="15" customHeight="1">
      <c r="B39" s="5" t="s">
        <v>50</v>
      </c>
      <c r="C39" s="8" t="s">
        <v>56</v>
      </c>
      <c r="D39" s="8"/>
      <c r="E39" s="8" t="s">
        <v>56</v>
      </c>
    </row>
    <row r="40" spans="2:5" ht="15" customHeight="1">
      <c r="B40" s="5" t="s">
        <v>51</v>
      </c>
      <c r="C40" s="8">
        <v>3947</v>
      </c>
      <c r="D40" s="8"/>
      <c r="E40" s="8">
        <v>3958</v>
      </c>
    </row>
    <row r="41" spans="2:5" ht="15">
      <c r="B41" s="5"/>
      <c r="C41" s="9">
        <f>SUM(C34:C40)</f>
        <v>140351</v>
      </c>
      <c r="D41" s="8"/>
      <c r="E41" s="9">
        <f>SUM(E34:E40)</f>
        <v>134437</v>
      </c>
    </row>
    <row r="42" spans="2:5" ht="15" customHeight="1">
      <c r="B42" s="5"/>
      <c r="C42" s="19"/>
      <c r="D42" s="3"/>
      <c r="E42" s="19"/>
    </row>
    <row r="43" spans="2:5" ht="15">
      <c r="B43" s="5" t="s">
        <v>52</v>
      </c>
      <c r="C43" s="8">
        <f>C34/C32*100</f>
        <v>168.71749682191148</v>
      </c>
      <c r="D43" s="8"/>
      <c r="E43" s="8">
        <f>E34/E32*100</f>
        <v>160.52669594360339</v>
      </c>
    </row>
    <row r="45" ht="15">
      <c r="B45" s="17" t="s">
        <v>53</v>
      </c>
    </row>
    <row r="46" ht="15">
      <c r="B46" s="17" t="s">
        <v>20</v>
      </c>
    </row>
  </sheetData>
  <printOptions/>
  <pageMargins left="0.5" right="0.25" top="0.6" bottom="0.3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5"/>
  <sheetViews>
    <sheetView showOutlineSymbols="0" zoomScale="87" zoomScaleNormal="87" workbookViewId="0" topLeftCell="A39">
      <selection activeCell="E46" sqref="A1:E46"/>
    </sheetView>
  </sheetViews>
  <sheetFormatPr defaultColWidth="8.88671875" defaultRowHeight="15"/>
  <cols>
    <col min="1" max="1" width="5.3359375" style="0" customWidth="1"/>
    <col min="2" max="2" width="38.6640625" style="16" customWidth="1"/>
    <col min="3" max="3" width="19.6640625" style="16" customWidth="1"/>
    <col min="4" max="4" width="3.6640625" style="16" customWidth="1"/>
    <col min="5" max="5" width="19.6640625" style="16" customWidth="1"/>
    <col min="6" max="6" width="10.6640625" style="16" customWidth="1"/>
    <col min="7" max="16384" width="9.6640625" style="16" customWidth="1"/>
  </cols>
  <sheetData>
    <row r="1" spans="2:5" ht="15" customHeight="1">
      <c r="B1" s="2" t="s">
        <v>0</v>
      </c>
      <c r="C1" s="3"/>
      <c r="D1" s="3"/>
      <c r="E1" s="3"/>
    </row>
    <row r="2" spans="2:5" ht="15" customHeight="1">
      <c r="B2" s="2" t="s">
        <v>1</v>
      </c>
      <c r="C2" s="3"/>
      <c r="D2" s="3"/>
      <c r="E2" s="3"/>
    </row>
    <row r="3" spans="2:5" ht="15" customHeight="1">
      <c r="B3" s="5"/>
      <c r="C3" s="3"/>
      <c r="D3" s="3"/>
      <c r="E3" s="3"/>
    </row>
    <row r="4" spans="2:5" ht="15" customHeight="1">
      <c r="B4" s="2" t="s">
        <v>59</v>
      </c>
      <c r="C4" s="3"/>
      <c r="D4" s="3"/>
      <c r="E4" s="6"/>
    </row>
    <row r="5" spans="2:5" ht="15" customHeight="1">
      <c r="B5" s="5"/>
      <c r="C5" s="3"/>
      <c r="D5" s="3"/>
      <c r="E5" s="6"/>
    </row>
    <row r="6" spans="2:5" ht="15" customHeight="1">
      <c r="B6" s="5"/>
      <c r="C6" s="6">
        <v>2005</v>
      </c>
      <c r="D6" s="6"/>
      <c r="E6" s="6">
        <v>2004</v>
      </c>
    </row>
    <row r="7" spans="2:5" ht="15" customHeight="1">
      <c r="B7" s="5"/>
      <c r="C7" s="6" t="s">
        <v>21</v>
      </c>
      <c r="D7" s="6"/>
      <c r="E7" s="6" t="s">
        <v>25</v>
      </c>
    </row>
    <row r="8" spans="2:5" ht="15" customHeight="1">
      <c r="B8" s="5"/>
      <c r="C8" s="6" t="s">
        <v>22</v>
      </c>
      <c r="D8" s="6"/>
      <c r="E8" s="6" t="s">
        <v>22</v>
      </c>
    </row>
    <row r="9" spans="2:5" ht="15" customHeight="1">
      <c r="B9" s="5"/>
      <c r="C9" s="6" t="s">
        <v>55</v>
      </c>
      <c r="D9" s="6"/>
      <c r="E9" s="6" t="s">
        <v>81</v>
      </c>
    </row>
    <row r="10" spans="2:5" ht="15" customHeight="1">
      <c r="B10" s="5"/>
      <c r="C10" s="7" t="s">
        <v>24</v>
      </c>
      <c r="D10" s="7"/>
      <c r="E10" s="7" t="s">
        <v>24</v>
      </c>
    </row>
    <row r="11" spans="2:5" ht="15" customHeight="1">
      <c r="B11" s="5"/>
      <c r="C11" s="3"/>
      <c r="D11" s="3"/>
      <c r="E11" s="3"/>
    </row>
    <row r="12" spans="2:5" ht="15" customHeight="1">
      <c r="B12" s="5" t="s">
        <v>60</v>
      </c>
      <c r="C12" s="8">
        <v>12701</v>
      </c>
      <c r="D12" s="18"/>
      <c r="E12" s="8">
        <v>14101</v>
      </c>
    </row>
    <row r="13" spans="2:5" ht="15" customHeight="1">
      <c r="B13" s="5"/>
      <c r="C13" s="8"/>
      <c r="D13" s="18"/>
      <c r="E13" s="8"/>
    </row>
    <row r="14" spans="2:5" ht="15" customHeight="1">
      <c r="B14" s="5" t="s">
        <v>61</v>
      </c>
      <c r="C14" s="8"/>
      <c r="D14" s="8"/>
      <c r="E14" s="8"/>
    </row>
    <row r="15" spans="2:5" ht="15" customHeight="1">
      <c r="B15" s="5" t="s">
        <v>62</v>
      </c>
      <c r="C15" s="8">
        <v>4556</v>
      </c>
      <c r="D15" s="8"/>
      <c r="E15" s="8">
        <v>4605</v>
      </c>
    </row>
    <row r="16" spans="2:5" ht="15" customHeight="1">
      <c r="B16" s="5" t="s">
        <v>63</v>
      </c>
      <c r="C16" s="8">
        <v>304</v>
      </c>
      <c r="D16" s="8"/>
      <c r="E16" s="8">
        <v>387</v>
      </c>
    </row>
    <row r="17" spans="2:5" ht="15" customHeight="1">
      <c r="B17" s="5"/>
      <c r="C17" s="8"/>
      <c r="D17" s="8"/>
      <c r="E17" s="8"/>
    </row>
    <row r="18" spans="2:5" ht="15" customHeight="1">
      <c r="B18" s="5" t="s">
        <v>64</v>
      </c>
      <c r="C18" s="9">
        <f>SUM(C12:C16)</f>
        <v>17561</v>
      </c>
      <c r="D18" s="8"/>
      <c r="E18" s="9">
        <f>SUM(E12:E16)</f>
        <v>19093</v>
      </c>
    </row>
    <row r="19" spans="2:5" ht="15" customHeight="1">
      <c r="B19" s="5"/>
      <c r="C19" s="8"/>
      <c r="D19" s="8"/>
      <c r="E19" s="8"/>
    </row>
    <row r="20" spans="2:5" ht="15" customHeight="1">
      <c r="B20" s="5" t="s">
        <v>65</v>
      </c>
      <c r="C20" s="8"/>
      <c r="D20" s="8"/>
      <c r="E20" s="8"/>
    </row>
    <row r="21" spans="2:5" ht="15" customHeight="1">
      <c r="B21" s="5" t="s">
        <v>66</v>
      </c>
      <c r="C21" s="8">
        <v>5886</v>
      </c>
      <c r="D21" s="8"/>
      <c r="E21" s="8">
        <v>-13298</v>
      </c>
    </row>
    <row r="22" spans="2:5" ht="15" customHeight="1">
      <c r="B22" s="5" t="s">
        <v>67</v>
      </c>
      <c r="C22" s="8">
        <v>-5221</v>
      </c>
      <c r="D22" s="8"/>
      <c r="E22" s="8">
        <v>6890</v>
      </c>
    </row>
    <row r="23" spans="2:5" ht="15" customHeight="1">
      <c r="B23" s="5" t="s">
        <v>68</v>
      </c>
      <c r="C23" s="8">
        <v>-3569</v>
      </c>
      <c r="D23" s="8"/>
      <c r="E23" s="8">
        <v>-3695</v>
      </c>
    </row>
    <row r="24" spans="2:5" ht="15" customHeight="1">
      <c r="B24" s="5" t="s">
        <v>69</v>
      </c>
      <c r="C24" s="9">
        <f>SUM(C18:C23)</f>
        <v>14657</v>
      </c>
      <c r="D24" s="8"/>
      <c r="E24" s="9">
        <f>SUM(E18:E23)</f>
        <v>8990</v>
      </c>
    </row>
    <row r="25" spans="2:5" ht="15" customHeight="1">
      <c r="B25" s="5"/>
      <c r="C25" s="9"/>
      <c r="D25" s="8"/>
      <c r="E25" s="9"/>
    </row>
    <row r="26" spans="2:5" ht="15" customHeight="1">
      <c r="B26" s="5" t="s">
        <v>70</v>
      </c>
      <c r="C26" s="8"/>
      <c r="D26" s="8"/>
      <c r="E26" s="8"/>
    </row>
    <row r="27" spans="2:5" ht="15" customHeight="1">
      <c r="B27" s="5" t="s">
        <v>71</v>
      </c>
      <c r="C27" s="8">
        <v>-434</v>
      </c>
      <c r="D27" s="8"/>
      <c r="E27" s="8">
        <v>-546</v>
      </c>
    </row>
    <row r="28" spans="2:5" ht="15" customHeight="1">
      <c r="B28" s="5" t="s">
        <v>72</v>
      </c>
      <c r="C28" s="8">
        <v>-4890</v>
      </c>
      <c r="D28" s="8"/>
      <c r="E28" s="8">
        <v>-6984</v>
      </c>
    </row>
    <row r="29" spans="2:5" ht="15" customHeight="1">
      <c r="B29" s="5"/>
      <c r="C29" s="9">
        <f>SUM(C27:C28)</f>
        <v>-5324</v>
      </c>
      <c r="D29" s="8"/>
      <c r="E29" s="9">
        <f>SUM(E27:E28)</f>
        <v>-7530</v>
      </c>
    </row>
    <row r="30" spans="2:5" ht="15" customHeight="1">
      <c r="B30" s="5"/>
      <c r="C30" s="9"/>
      <c r="D30" s="8"/>
      <c r="E30" s="9"/>
    </row>
    <row r="31" spans="2:5" ht="15" customHeight="1">
      <c r="B31" s="5" t="s">
        <v>73</v>
      </c>
      <c r="C31" s="8"/>
      <c r="D31" s="8"/>
      <c r="E31" s="8"/>
    </row>
    <row r="32" spans="2:5" ht="15" customHeight="1">
      <c r="B32" s="5" t="s">
        <v>74</v>
      </c>
      <c r="C32" s="8">
        <v>-2492</v>
      </c>
      <c r="D32" s="8"/>
      <c r="E32" s="8">
        <v>600</v>
      </c>
    </row>
    <row r="33" spans="2:5" ht="15" customHeight="1">
      <c r="B33" s="5" t="s">
        <v>75</v>
      </c>
      <c r="C33" s="8">
        <v>-2262</v>
      </c>
      <c r="D33" s="8"/>
      <c r="E33" s="8">
        <v>-1256</v>
      </c>
    </row>
    <row r="34" spans="2:5" ht="15" customHeight="1">
      <c r="B34" s="17" t="s">
        <v>76</v>
      </c>
      <c r="C34" s="8"/>
      <c r="D34" s="8"/>
      <c r="E34" s="8"/>
    </row>
    <row r="35" spans="2:5" ht="15" customHeight="1">
      <c r="B35" s="5"/>
      <c r="C35" s="9">
        <f>SUM(C32:C34)</f>
        <v>-4754</v>
      </c>
      <c r="D35" s="8"/>
      <c r="E35" s="9">
        <f>SUM(E32:E34)</f>
        <v>-656</v>
      </c>
    </row>
    <row r="36" spans="2:5" ht="15" customHeight="1">
      <c r="B36" s="5"/>
      <c r="C36" s="9"/>
      <c r="D36" s="8"/>
      <c r="E36" s="9"/>
    </row>
    <row r="37" spans="2:5" ht="15" customHeight="1">
      <c r="B37" s="5" t="s">
        <v>77</v>
      </c>
      <c r="C37" s="8">
        <f>C24+C29+C35</f>
        <v>4579</v>
      </c>
      <c r="D37" s="8"/>
      <c r="E37" s="8">
        <f>E24+E29+E35</f>
        <v>804</v>
      </c>
    </row>
    <row r="38" spans="2:5" ht="15" customHeight="1">
      <c r="B38" s="5"/>
      <c r="C38" s="8"/>
      <c r="D38" s="8"/>
      <c r="E38" s="8"/>
    </row>
    <row r="39" spans="2:5" ht="15" customHeight="1">
      <c r="B39" s="5" t="s">
        <v>78</v>
      </c>
      <c r="C39" s="8">
        <v>12289</v>
      </c>
      <c r="D39" s="8"/>
      <c r="E39" s="8">
        <v>14001</v>
      </c>
    </row>
    <row r="40" spans="2:5" ht="15" customHeight="1">
      <c r="B40" s="5"/>
      <c r="C40" s="8"/>
      <c r="D40" s="8"/>
      <c r="E40" s="8"/>
    </row>
    <row r="41" spans="2:5" ht="15" customHeight="1">
      <c r="B41" s="5" t="s">
        <v>79</v>
      </c>
      <c r="C41" s="9">
        <f>SUM(C37:C39)</f>
        <v>16868</v>
      </c>
      <c r="D41" s="8"/>
      <c r="E41" s="9">
        <f>SUM(E37:E39)</f>
        <v>14805</v>
      </c>
    </row>
    <row r="42" spans="2:5" ht="15" customHeight="1">
      <c r="B42" s="5"/>
      <c r="C42" s="9"/>
      <c r="D42" s="8"/>
      <c r="E42" s="9"/>
    </row>
    <row r="43" spans="2:5" ht="15">
      <c r="B43" s="17"/>
      <c r="C43" s="17"/>
      <c r="D43" s="17"/>
      <c r="E43" s="17"/>
    </row>
    <row r="44" spans="2:5" ht="15">
      <c r="B44" s="17" t="s">
        <v>80</v>
      </c>
      <c r="C44" s="17"/>
      <c r="D44" s="17"/>
      <c r="E44" s="17"/>
    </row>
    <row r="45" spans="2:5" ht="15">
      <c r="B45" s="17" t="s">
        <v>20</v>
      </c>
      <c r="C45" s="17"/>
      <c r="D45" s="17"/>
      <c r="E45" s="17"/>
    </row>
  </sheetData>
  <printOptions/>
  <pageMargins left="0.5" right="0.25" top="0.6" bottom="0.3" header="0" footer="0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1"/>
  <sheetViews>
    <sheetView showOutlineSymbols="0" zoomScale="87" zoomScaleNormal="87" workbookViewId="0" topLeftCell="A1">
      <selection activeCell="G32" sqref="A1:G32"/>
    </sheetView>
  </sheetViews>
  <sheetFormatPr defaultColWidth="8.88671875" defaultRowHeight="15"/>
  <cols>
    <col min="2" max="2" width="23.6640625" style="16" customWidth="1"/>
    <col min="3" max="7" width="14.6640625" style="20" customWidth="1"/>
    <col min="8" max="16384" width="9.6640625" style="16" customWidth="1"/>
  </cols>
  <sheetData>
    <row r="1" ht="15.75">
      <c r="B1" s="2" t="s">
        <v>0</v>
      </c>
    </row>
    <row r="2" ht="15.75">
      <c r="B2" s="2" t="s">
        <v>1</v>
      </c>
    </row>
    <row r="3" ht="15">
      <c r="B3" s="5"/>
    </row>
    <row r="4" ht="15.75">
      <c r="B4" s="2" t="s">
        <v>82</v>
      </c>
    </row>
    <row r="6" spans="3:7" ht="15.75">
      <c r="C6" s="21"/>
      <c r="D6" s="21" t="s">
        <v>95</v>
      </c>
      <c r="E6" s="21" t="s">
        <v>95</v>
      </c>
      <c r="F6" s="21"/>
      <c r="G6" s="21"/>
    </row>
    <row r="7" spans="3:7" ht="15.75">
      <c r="C7" s="21"/>
      <c r="D7" s="21" t="s">
        <v>96</v>
      </c>
      <c r="E7" s="21" t="s">
        <v>98</v>
      </c>
      <c r="F7" s="21"/>
      <c r="G7" s="21"/>
    </row>
    <row r="8" spans="3:7" ht="15.75">
      <c r="C8" s="21" t="s">
        <v>94</v>
      </c>
      <c r="D8" s="21" t="s">
        <v>97</v>
      </c>
      <c r="E8" s="21" t="s">
        <v>3</v>
      </c>
      <c r="F8" s="21" t="s">
        <v>99</v>
      </c>
      <c r="G8" s="21" t="s">
        <v>100</v>
      </c>
    </row>
    <row r="9" spans="3:7" ht="15.75">
      <c r="C9" s="7" t="s">
        <v>24</v>
      </c>
      <c r="D9" s="7" t="s">
        <v>24</v>
      </c>
      <c r="E9" s="7" t="s">
        <v>24</v>
      </c>
      <c r="F9" s="7" t="s">
        <v>24</v>
      </c>
      <c r="G9" s="7" t="s">
        <v>24</v>
      </c>
    </row>
    <row r="10" ht="15">
      <c r="B10" s="16" t="s">
        <v>83</v>
      </c>
    </row>
    <row r="11" ht="15">
      <c r="B11" s="22" t="s">
        <v>84</v>
      </c>
    </row>
    <row r="13" spans="2:7" ht="15">
      <c r="B13" s="16" t="s">
        <v>85</v>
      </c>
      <c r="C13" s="23">
        <f>C27</f>
        <v>69224</v>
      </c>
      <c r="D13" s="23">
        <f>D27</f>
        <v>3583</v>
      </c>
      <c r="E13" s="23" t="s">
        <v>56</v>
      </c>
      <c r="F13" s="23">
        <f>F27</f>
        <v>38316</v>
      </c>
      <c r="G13" s="23">
        <f>SUM(C13:F13)</f>
        <v>111123</v>
      </c>
    </row>
    <row r="14" spans="2:7" ht="15">
      <c r="B14" s="22" t="s">
        <v>86</v>
      </c>
      <c r="C14" s="23"/>
      <c r="D14" s="23"/>
      <c r="E14" s="23"/>
      <c r="F14" s="23">
        <v>-2492</v>
      </c>
      <c r="G14" s="23">
        <f>SUM(C14:F14)</f>
        <v>-2492</v>
      </c>
    </row>
    <row r="15" spans="2:7" ht="15">
      <c r="B15" s="16" t="s">
        <v>87</v>
      </c>
      <c r="C15" s="23">
        <f>C17-C13</f>
        <v>0</v>
      </c>
      <c r="D15" s="23">
        <f>D17-D13</f>
        <v>0</v>
      </c>
      <c r="E15" s="23"/>
      <c r="F15" s="23">
        <f>F17-F13-F14</f>
        <v>8162</v>
      </c>
      <c r="G15" s="23">
        <f>SUM(C15:F15)</f>
        <v>8162</v>
      </c>
    </row>
    <row r="16" spans="3:7" ht="15">
      <c r="C16" s="23"/>
      <c r="D16" s="23"/>
      <c r="E16" s="23"/>
      <c r="F16" s="23"/>
      <c r="G16" s="23"/>
    </row>
    <row r="17" spans="2:7" ht="18.75" customHeight="1">
      <c r="B17" s="16" t="s">
        <v>88</v>
      </c>
      <c r="C17" s="24">
        <v>69224</v>
      </c>
      <c r="D17" s="24">
        <v>3583</v>
      </c>
      <c r="E17" s="24">
        <f>SUM(E13:E15)</f>
        <v>0</v>
      </c>
      <c r="F17" s="24">
        <v>43986</v>
      </c>
      <c r="G17" s="24">
        <f>SUM(G13:G15)</f>
        <v>116793</v>
      </c>
    </row>
    <row r="18" spans="3:7" ht="15">
      <c r="C18" s="24"/>
      <c r="D18" s="24"/>
      <c r="E18" s="24"/>
      <c r="F18" s="24"/>
      <c r="G18" s="24"/>
    </row>
    <row r="19" spans="3:7" ht="15">
      <c r="C19" s="23"/>
      <c r="D19" s="23"/>
      <c r="E19" s="23"/>
      <c r="F19" s="23"/>
      <c r="G19" s="23"/>
    </row>
    <row r="20" spans="2:7" ht="15">
      <c r="B20" s="16" t="s">
        <v>89</v>
      </c>
      <c r="C20" s="23"/>
      <c r="D20" s="23"/>
      <c r="E20" s="23"/>
      <c r="F20" s="23"/>
      <c r="G20" s="23"/>
    </row>
    <row r="21" spans="2:7" ht="15">
      <c r="B21" s="22" t="s">
        <v>90</v>
      </c>
      <c r="C21" s="23"/>
      <c r="D21" s="23"/>
      <c r="E21" s="23"/>
      <c r="F21" s="23"/>
      <c r="G21" s="23"/>
    </row>
    <row r="22" spans="3:7" ht="15">
      <c r="C22" s="23"/>
      <c r="D22" s="23"/>
      <c r="E22" s="23"/>
      <c r="F22" s="23"/>
      <c r="G22" s="23"/>
    </row>
    <row r="23" spans="2:7" ht="15">
      <c r="B23" s="16" t="s">
        <v>85</v>
      </c>
      <c r="C23" s="23">
        <v>69224</v>
      </c>
      <c r="D23" s="23">
        <v>3583</v>
      </c>
      <c r="E23" s="23" t="s">
        <v>56</v>
      </c>
      <c r="F23" s="23">
        <v>26480</v>
      </c>
      <c r="G23" s="23">
        <f>SUM(C23:F23)</f>
        <v>99287</v>
      </c>
    </row>
    <row r="24" spans="3:7" ht="15">
      <c r="C24" s="23"/>
      <c r="D24" s="23"/>
      <c r="E24" s="23"/>
      <c r="F24" s="23"/>
      <c r="G24" s="23"/>
    </row>
    <row r="25" spans="2:7" ht="15">
      <c r="B25" s="22" t="s">
        <v>91</v>
      </c>
      <c r="C25" s="23">
        <v>0</v>
      </c>
      <c r="D25" s="23">
        <v>0</v>
      </c>
      <c r="E25" s="23" t="s">
        <v>56</v>
      </c>
      <c r="F25" s="23">
        <v>11836</v>
      </c>
      <c r="G25" s="23">
        <f>SUM(C25:F25)</f>
        <v>11836</v>
      </c>
    </row>
    <row r="26" spans="3:7" ht="15">
      <c r="C26" s="23"/>
      <c r="D26" s="23"/>
      <c r="E26" s="23"/>
      <c r="F26" s="23"/>
      <c r="G26" s="23"/>
    </row>
    <row r="27" spans="2:7" ht="18.75" customHeight="1">
      <c r="B27" s="22" t="s">
        <v>92</v>
      </c>
      <c r="C27" s="24">
        <f>SUM(C23:C25)</f>
        <v>69224</v>
      </c>
      <c r="D27" s="24">
        <f>SUM(D23:D25)</f>
        <v>3583</v>
      </c>
      <c r="E27" s="24">
        <f>SUM(E23:E25)</f>
        <v>0</v>
      </c>
      <c r="F27" s="24">
        <f>SUM(F23:F25)</f>
        <v>38316</v>
      </c>
      <c r="G27" s="24">
        <f>SUM(G23:G25)</f>
        <v>111123</v>
      </c>
    </row>
    <row r="28" spans="3:7" ht="15">
      <c r="C28" s="25"/>
      <c r="D28" s="25"/>
      <c r="E28" s="25"/>
      <c r="F28" s="25"/>
      <c r="G28" s="25"/>
    </row>
    <row r="30" ht="15">
      <c r="B30" s="17" t="s">
        <v>93</v>
      </c>
    </row>
    <row r="31" ht="15">
      <c r="B31" s="17" t="s">
        <v>20</v>
      </c>
    </row>
  </sheetData>
  <printOptions/>
  <pageMargins left="0.5" right="0.25" top="0.6" bottom="0.3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